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19\TRANSPARENCIA\2o TRIMESTRE\PRESUPUESTARIA\"/>
    </mc:Choice>
  </mc:AlternateContent>
  <bookViews>
    <workbookView xWindow="0" yWindow="0" windowWidth="28800" windowHeight="115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7" i="1" l="1"/>
  <c r="G57" i="1"/>
  <c r="I56" i="1"/>
  <c r="J56" i="1" s="1"/>
  <c r="J55" i="1" s="1"/>
  <c r="J54" i="1" s="1"/>
  <c r="H56" i="1"/>
  <c r="H55" i="1" s="1"/>
  <c r="H54" i="1" s="1"/>
  <c r="F56" i="1"/>
  <c r="G56" i="1" s="1"/>
  <c r="I55" i="1"/>
  <c r="I54" i="1" s="1"/>
  <c r="G55" i="1"/>
  <c r="G54" i="1"/>
  <c r="F54" i="1"/>
  <c r="J52" i="1"/>
  <c r="J51" i="1" s="1"/>
  <c r="J50" i="1" s="1"/>
  <c r="G52" i="1"/>
  <c r="I51" i="1"/>
  <c r="H51" i="1"/>
  <c r="H50" i="1" s="1"/>
  <c r="G51" i="1"/>
  <c r="G50" i="1" s="1"/>
  <c r="F51" i="1"/>
  <c r="F50" i="1" s="1"/>
  <c r="F58" i="1" s="1"/>
  <c r="E51" i="1"/>
  <c r="E50" i="1" s="1"/>
  <c r="I50" i="1"/>
  <c r="J48" i="1"/>
  <c r="G48" i="1"/>
  <c r="J47" i="1"/>
  <c r="G47" i="1"/>
  <c r="J46" i="1"/>
  <c r="G46" i="1"/>
  <c r="J45" i="1"/>
  <c r="J44" i="1" s="1"/>
  <c r="I45" i="1"/>
  <c r="I44" i="1" s="1"/>
  <c r="H45" i="1"/>
  <c r="H44" i="1" s="1"/>
  <c r="G45" i="1"/>
  <c r="G44" i="1" s="1"/>
  <c r="F45" i="1"/>
  <c r="J42" i="1"/>
  <c r="G42" i="1"/>
  <c r="I41" i="1"/>
  <c r="J41" i="1" s="1"/>
  <c r="H41" i="1"/>
  <c r="F41" i="1"/>
  <c r="E41" i="1"/>
  <c r="G41" i="1" s="1"/>
  <c r="J40" i="1"/>
  <c r="G40" i="1"/>
  <c r="J39" i="1"/>
  <c r="G39" i="1"/>
  <c r="G38" i="1" s="1"/>
  <c r="G35" i="1" s="1"/>
  <c r="G58" i="1" s="1"/>
  <c r="I38" i="1"/>
  <c r="J38" i="1" s="1"/>
  <c r="H38" i="1"/>
  <c r="F38" i="1"/>
  <c r="E38" i="1"/>
  <c r="I37" i="1"/>
  <c r="I35" i="1" s="1"/>
  <c r="I58" i="1" s="1"/>
  <c r="H37" i="1"/>
  <c r="G37" i="1"/>
  <c r="H36" i="1"/>
  <c r="G36" i="1"/>
  <c r="F36" i="1"/>
  <c r="E36" i="1"/>
  <c r="E35" i="1" s="1"/>
  <c r="H35" i="1"/>
  <c r="F35" i="1"/>
  <c r="I28" i="1"/>
  <c r="F28" i="1"/>
  <c r="E28" i="1"/>
  <c r="J25" i="1"/>
  <c r="G25" i="1"/>
  <c r="J24" i="1"/>
  <c r="J28" i="1" s="1"/>
  <c r="G24" i="1"/>
  <c r="J23" i="1"/>
  <c r="I23" i="1"/>
  <c r="H23" i="1"/>
  <c r="H28" i="1" s="1"/>
  <c r="G23" i="1"/>
  <c r="J18" i="1"/>
  <c r="G18" i="1"/>
  <c r="J16" i="1"/>
  <c r="G16" i="1"/>
  <c r="J15" i="1"/>
  <c r="G15" i="1"/>
  <c r="J14" i="1"/>
  <c r="G14" i="1"/>
  <c r="J13" i="1"/>
  <c r="G13" i="1"/>
  <c r="J12" i="1"/>
  <c r="G12" i="1"/>
  <c r="J11" i="1"/>
  <c r="G11" i="1"/>
  <c r="G28" i="1" s="1"/>
  <c r="H58" i="1" l="1"/>
  <c r="E58" i="1"/>
  <c r="J37" i="1"/>
  <c r="I36" i="1"/>
  <c r="J35" i="1" l="1"/>
  <c r="J58" i="1" s="1"/>
  <c r="J36" i="1"/>
  <c r="J59" i="1" s="1"/>
</calcChain>
</file>

<file path=xl/comments1.xml><?xml version="1.0" encoding="utf-8"?>
<comments xmlns="http://schemas.openxmlformats.org/spreadsheetml/2006/main">
  <authors>
    <author>DGCG</author>
  </authors>
  <commentList>
    <comment ref="H59" authorId="0" shapeId="0">
      <text>
        <r>
          <rPr>
            <b/>
            <sz val="9"/>
            <color indexed="81"/>
            <rFont val="Tahoma"/>
            <family val="2"/>
          </rPr>
          <t>DGCG:
Recaudado menos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<sst xmlns="http://schemas.openxmlformats.org/spreadsheetml/2006/main" count="80" uniqueCount="56">
  <si>
    <t>ESTADO ANALÍTICO DE INGRESOS</t>
  </si>
  <si>
    <t>POR FUENTE DE FINANCIAMIENTO Y FUENTE DE FINANCIAMIENTO/RUBRO</t>
  </si>
  <si>
    <t>Del 1 de Enero al 30 de Junio de 2019</t>
  </si>
  <si>
    <t xml:space="preserve">Ente Público:      </t>
  </si>
  <si>
    <t>INSTITUTO TECNOLOGICO SUPERIOR DE SALVATIERRA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</si>
  <si>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</si>
  <si>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</si>
  <si>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</si>
  <si>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</si>
  <si>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</si>
  <si>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</si>
  <si>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</si>
  <si>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</si>
  <si>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</si>
  <si>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</si>
  <si>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</si>
  <si>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</si>
  <si>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</si>
  <si>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</si>
  <si>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</si>
  <si>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</si>
  <si>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</si>
  <si>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</si>
  <si>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</si>
  <si>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</si>
  <si>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</si>
  <si>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</si>
  <si>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No Comprendidos en las fracciones de la Ley de Ingresos causadas en</t>
  </si>
  <si>
    <t>ejercicios fiscales anteriores pendiente de liquidación o pago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</si>
  <si>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</si>
  <si>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</si>
  <si>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</si>
  <si>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</si>
  <si>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</si>
  <si>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</si>
  <si>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</si>
  <si>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INGRESOS PROPIOS</t>
  </si>
  <si>
    <t>Productos de tipo corriente</t>
  </si>
  <si>
    <t>Aprovechamientos de tipo corriente</t>
  </si>
  <si>
    <t>Aprovechamientos no comprendidos en</t>
  </si>
  <si>
    <t>Ing por venta de bienes y servicios</t>
  </si>
  <si>
    <t>Ing por venta de bienes y servicios Org. Descentralizados</t>
  </si>
  <si>
    <t>RECURSOS FEDERALES</t>
  </si>
  <si>
    <t>Participaciones y aportaciones</t>
  </si>
  <si>
    <t>Convenios</t>
  </si>
  <si>
    <t>RECURSOS ESTATALES</t>
  </si>
  <si>
    <t>Transferencias, asignaciones, subsidios y</t>
  </si>
  <si>
    <t>Transferencias internas y asignaciones a sector publico</t>
  </si>
  <si>
    <t>OTROS RECURSOS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</si>
  <si>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</si>
  <si>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</si>
  <si>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"La interpretación al clasificar los Ingresos de los Entes Públicos del Sector Paraestatal, no es homogénea en ciertos rubros del EAI por fuente de financiamiento." </t>
  </si>
  <si>
    <t>DR RODRIGO CARRASCO RAMIREZ</t>
  </si>
  <si>
    <t>CP RAMIRO CONTRERAS RODRIGUEZ</t>
  </si>
  <si>
    <t>DIRECTOR GENERAL</t>
  </si>
  <si>
    <t>SUBDIRECTOR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</si>
</sst>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3" fillId="3" borderId="0" xfId="0" applyFont="1" applyFill="1" applyBorder="1" applyAlignment="1">
      <alignment horizontal="center"/>
    </xf>
    <xf numFmtId="0" fontId="4" fillId="2" borderId="0" xfId="2" applyFont="1" applyFill="1"/>
    <xf numFmtId="0" fontId="4" fillId="2" borderId="0" xfId="2" applyFont="1" applyFill="1" applyBorder="1"/>
    <xf numFmtId="0" fontId="2" fillId="2" borderId="0" xfId="0" applyFont="1" applyFill="1" applyBorder="1"/>
    <xf numFmtId="0" fontId="4" fillId="2" borderId="0" xfId="2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4" fillId="2" borderId="0" xfId="2" applyFont="1" applyFill="1" applyAlignment="1">
      <alignment horizontal="center"/>
    </xf>
    <xf numFmtId="0" fontId="4" fillId="2" borderId="0" xfId="2" applyFont="1" applyFill="1" applyAlignment="1"/>
    <xf numFmtId="37" fontId="3" fillId="3" borderId="2" xfId="2" applyNumberFormat="1" applyFont="1" applyFill="1" applyBorder="1" applyAlignment="1">
      <alignment horizontal="center" vertical="center"/>
    </xf>
    <xf numFmtId="37" fontId="3" fillId="3" borderId="2" xfId="2" applyNumberFormat="1" applyFont="1" applyFill="1" applyBorder="1" applyAlignment="1">
      <alignment horizontal="center" vertical="center" wrapText="1"/>
    </xf>
    <xf numFmtId="37" fontId="3" fillId="3" borderId="2" xfId="2" applyNumberFormat="1" applyFont="1" applyFill="1" applyBorder="1" applyAlignment="1">
      <alignment horizontal="center" vertical="center"/>
    </xf>
    <xf numFmtId="37" fontId="3" fillId="3" borderId="2" xfId="2" applyNumberFormat="1" applyFont="1" applyFill="1" applyBorder="1" applyAlignment="1">
      <alignment horizontal="center" wrapText="1"/>
    </xf>
    <xf numFmtId="0" fontId="2" fillId="2" borderId="0" xfId="2" applyFont="1" applyFill="1"/>
    <xf numFmtId="0" fontId="5" fillId="2" borderId="3" xfId="2" applyFont="1" applyFill="1" applyBorder="1"/>
    <xf numFmtId="0" fontId="5" fillId="2" borderId="4" xfId="2" applyFont="1" applyFill="1" applyBorder="1"/>
    <xf numFmtId="0" fontId="5" fillId="2" borderId="5" xfId="2" applyFont="1" applyFill="1" applyBorder="1"/>
    <xf numFmtId="43" fontId="5" fillId="2" borderId="5" xfId="1" applyFont="1" applyFill="1" applyBorder="1" applyAlignment="1">
      <alignment horizontal="center"/>
    </xf>
    <xf numFmtId="43" fontId="5" fillId="2" borderId="6" xfId="1" applyFont="1" applyFill="1" applyBorder="1" applyAlignment="1">
      <alignment horizont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43" fontId="6" fillId="2" borderId="9" xfId="1" applyFont="1" applyFill="1" applyBorder="1" applyAlignment="1">
      <alignment vertical="center" wrapText="1"/>
    </xf>
    <xf numFmtId="0" fontId="5" fillId="2" borderId="7" xfId="2" applyFont="1" applyFill="1" applyBorder="1" applyAlignment="1">
      <alignment horizontal="center" vertical="center"/>
    </xf>
    <xf numFmtId="0" fontId="7" fillId="2" borderId="0" xfId="2" applyFont="1" applyFill="1"/>
    <xf numFmtId="0" fontId="5" fillId="2" borderId="1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wrapText="1"/>
    </xf>
    <xf numFmtId="43" fontId="5" fillId="2" borderId="11" xfId="1" applyFont="1" applyFill="1" applyBorder="1" applyAlignment="1">
      <alignment horizontal="center"/>
    </xf>
    <xf numFmtId="43" fontId="5" fillId="2" borderId="12" xfId="1" applyFont="1" applyFill="1" applyBorder="1" applyAlignment="1">
      <alignment horizontal="center"/>
    </xf>
    <xf numFmtId="0" fontId="7" fillId="2" borderId="13" xfId="2" applyFont="1" applyFill="1" applyBorder="1" applyAlignment="1">
      <alignment horizontal="centerContinuous"/>
    </xf>
    <xf numFmtId="0" fontId="7" fillId="2" borderId="14" xfId="2" applyFont="1" applyFill="1" applyBorder="1" applyAlignment="1">
      <alignment horizontal="centerContinuous"/>
    </xf>
    <xf numFmtId="0" fontId="7" fillId="2" borderId="15" xfId="2" applyFont="1" applyFill="1" applyBorder="1" applyAlignment="1">
      <alignment horizontal="left" wrapText="1"/>
    </xf>
    <xf numFmtId="43" fontId="6" fillId="2" borderId="6" xfId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top" wrapText="1"/>
    </xf>
    <xf numFmtId="43" fontId="8" fillId="2" borderId="4" xfId="1" applyFont="1" applyFill="1" applyBorder="1" applyAlignment="1">
      <alignment vertical="top" wrapText="1"/>
    </xf>
    <xf numFmtId="43" fontId="3" fillId="0" borderId="13" xfId="1" applyFont="1" applyBorder="1" applyAlignment="1">
      <alignment horizontal="center" vertical="top" wrapText="1"/>
    </xf>
    <xf numFmtId="43" fontId="3" fillId="0" borderId="15" xfId="1" applyFont="1" applyBorder="1" applyAlignment="1">
      <alignment horizontal="center" vertical="top" wrapText="1"/>
    </xf>
    <xf numFmtId="43" fontId="6" fillId="2" borderId="12" xfId="1" applyFont="1" applyFill="1" applyBorder="1" applyAlignment="1">
      <alignment horizontal="right" vertical="center" wrapText="1"/>
    </xf>
    <xf numFmtId="0" fontId="7" fillId="2" borderId="7" xfId="2" applyFont="1" applyFill="1" applyBorder="1" applyAlignment="1">
      <alignment horizontal="left"/>
    </xf>
    <xf numFmtId="0" fontId="7" fillId="2" borderId="0" xfId="2" applyFont="1" applyFill="1" applyBorder="1" applyAlignment="1">
      <alignment horizontal="left"/>
    </xf>
    <xf numFmtId="0" fontId="4" fillId="2" borderId="8" xfId="0" applyFont="1" applyFill="1" applyBorder="1"/>
    <xf numFmtId="43" fontId="9" fillId="2" borderId="9" xfId="1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43" fontId="5" fillId="2" borderId="9" xfId="1" applyFont="1" applyFill="1" applyBorder="1" applyAlignment="1">
      <alignment horizontal="center"/>
    </xf>
    <xf numFmtId="0" fontId="5" fillId="2" borderId="0" xfId="2" applyFont="1" applyFill="1" applyBorder="1" applyAlignment="1">
      <alignment horizontal="left"/>
    </xf>
    <xf numFmtId="0" fontId="6" fillId="2" borderId="0" xfId="0" applyFont="1" applyFill="1" applyBorder="1" applyAlignment="1">
      <alignment vertical="center" wrapText="1"/>
    </xf>
    <xf numFmtId="0" fontId="7" fillId="2" borderId="7" xfId="2" applyFont="1" applyFill="1" applyBorder="1" applyAlignment="1">
      <alignment horizontal="center" vertical="center"/>
    </xf>
    <xf numFmtId="0" fontId="4" fillId="0" borderId="0" xfId="0" applyFont="1"/>
    <xf numFmtId="0" fontId="5" fillId="2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left" vertical="center"/>
    </xf>
    <xf numFmtId="0" fontId="5" fillId="2" borderId="8" xfId="2" applyFont="1" applyFill="1" applyBorder="1" applyAlignment="1">
      <alignment horizontal="left" vertical="center"/>
    </xf>
    <xf numFmtId="4" fontId="6" fillId="2" borderId="9" xfId="1" applyNumberFormat="1" applyFont="1" applyFill="1" applyBorder="1" applyAlignment="1">
      <alignment vertical="center" wrapText="1"/>
    </xf>
    <xf numFmtId="0" fontId="5" fillId="2" borderId="1" xfId="2" applyFont="1" applyFill="1" applyBorder="1" applyAlignment="1">
      <alignment horizontal="left" vertical="center"/>
    </xf>
    <xf numFmtId="0" fontId="5" fillId="2" borderId="11" xfId="2" applyFont="1" applyFill="1" applyBorder="1" applyAlignment="1">
      <alignment horizontal="left" vertical="center"/>
    </xf>
    <xf numFmtId="0" fontId="10" fillId="2" borderId="13" xfId="2" applyFont="1" applyFill="1" applyBorder="1" applyAlignment="1">
      <alignment horizontal="centerContinuous"/>
    </xf>
    <xf numFmtId="0" fontId="10" fillId="2" borderId="14" xfId="2" applyFont="1" applyFill="1" applyBorder="1" applyAlignment="1">
      <alignment horizontal="centerContinuous"/>
    </xf>
    <xf numFmtId="0" fontId="10" fillId="2" borderId="15" xfId="2" applyFont="1" applyFill="1" applyBorder="1" applyAlignment="1">
      <alignment horizontal="left" wrapText="1" indent="1"/>
    </xf>
    <xf numFmtId="43" fontId="11" fillId="2" borderId="2" xfId="1" applyFont="1" applyFill="1" applyBorder="1" applyAlignment="1">
      <alignment vertical="center" wrapText="1"/>
    </xf>
    <xf numFmtId="43" fontId="11" fillId="2" borderId="6" xfId="1" applyFont="1" applyFill="1" applyBorder="1" applyAlignment="1">
      <alignment horizontal="right" vertical="center" wrapText="1"/>
    </xf>
    <xf numFmtId="0" fontId="12" fillId="2" borderId="0" xfId="0" applyFont="1" applyFill="1"/>
    <xf numFmtId="0" fontId="12" fillId="0" borderId="0" xfId="0" applyFont="1"/>
    <xf numFmtId="43" fontId="13" fillId="2" borderId="4" xfId="1" applyFont="1" applyFill="1" applyBorder="1" applyAlignment="1">
      <alignment vertical="top" wrapText="1"/>
    </xf>
    <xf numFmtId="43" fontId="14" fillId="0" borderId="13" xfId="1" applyFont="1" applyBorder="1" applyAlignment="1">
      <alignment horizontal="center" vertical="top" wrapText="1"/>
    </xf>
    <xf numFmtId="43" fontId="14" fillId="0" borderId="15" xfId="1" applyFont="1" applyBorder="1" applyAlignment="1">
      <alignment horizontal="center" vertical="top" wrapText="1"/>
    </xf>
    <xf numFmtId="43" fontId="11" fillId="2" borderId="12" xfId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left" vertical="top" wrapText="1"/>
    </xf>
    <xf numFmtId="0" fontId="2" fillId="0" borderId="1" xfId="0" applyFont="1" applyBorder="1"/>
    <xf numFmtId="0" fontId="2" fillId="0" borderId="0" xfId="0" applyFont="1" applyAlignment="1">
      <alignment horizontal="center"/>
    </xf>
    <xf numFmtId="43" fontId="8" fillId="2" borderId="0" xfId="1" applyFont="1" applyFill="1" applyBorder="1" applyProtection="1"/>
    <xf numFmtId="0" fontId="2" fillId="0" borderId="4" xfId="0" applyFont="1" applyBorder="1" applyAlignment="1">
      <alignment horizontal="center"/>
    </xf>
    <xf numFmtId="43" fontId="8" fillId="2" borderId="0" xfId="1" applyFont="1" applyFill="1" applyBorder="1" applyAlignment="1" applyProtection="1">
      <alignment vertical="top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workbookViewId="0">
      <selection activeCell="M22" sqref="M22"/>
    </sheetView>
  </sheetViews>
  <sheetFormatPr baseColWidth="10" defaultRowHeight="12.75" x14ac:dyDescent="0.2"/>
  <cols>
    <col min="1" max="1" width="1.140625" style="1" customWidth="1"/>
    <col min="2" max="3" width="3.7109375" style="3" customWidth="1"/>
    <col min="4" max="4" width="46.42578125" style="3" customWidth="1"/>
    <col min="5" max="10" width="15.7109375" style="3" customWidth="1"/>
    <col min="11" max="16384" width="11.42578125" style="3"/>
  </cols>
  <sheetData>
    <row r="1" spans="1:10" ht="18.7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</row>
    <row r="2" spans="1:10" ht="15" customHeight="1" x14ac:dyDescent="0.2">
      <c r="B2" s="4"/>
      <c r="C2" s="4"/>
      <c r="D2" s="2" t="s">
        <v>1</v>
      </c>
      <c r="E2" s="2"/>
      <c r="F2" s="2"/>
      <c r="G2" s="2"/>
      <c r="H2" s="2"/>
      <c r="I2" s="2"/>
      <c r="J2" s="2"/>
    </row>
    <row r="3" spans="1:10" ht="15" customHeight="1" x14ac:dyDescent="0.2">
      <c r="B3" s="2" t="s">
        <v>2</v>
      </c>
      <c r="C3" s="2"/>
      <c r="D3" s="2"/>
      <c r="E3" s="2"/>
      <c r="F3" s="2"/>
      <c r="G3" s="2"/>
      <c r="H3" s="2"/>
      <c r="I3" s="2"/>
      <c r="J3" s="2"/>
    </row>
    <row r="4" spans="1:10" s="1" customFormat="1" ht="8.25" customHeight="1" x14ac:dyDescent="0.2">
      <c r="A4" s="5"/>
      <c r="B4" s="6"/>
      <c r="C4" s="6"/>
      <c r="D4" s="6"/>
      <c r="E4" s="7"/>
      <c r="F4" s="8"/>
      <c r="G4" s="8"/>
      <c r="H4" s="8"/>
      <c r="I4" s="8"/>
      <c r="J4" s="8"/>
    </row>
    <row r="5" spans="1:10" s="1" customFormat="1" ht="13.5" customHeight="1" x14ac:dyDescent="0.2">
      <c r="A5" s="5"/>
      <c r="B5" s="9"/>
      <c r="D5" s="10" t="s">
        <v>3</v>
      </c>
      <c r="E5" s="11" t="s">
        <v>4</v>
      </c>
      <c r="F5" s="11"/>
      <c r="G5" s="11"/>
      <c r="H5" s="11"/>
      <c r="I5" s="11"/>
      <c r="J5" s="12"/>
    </row>
    <row r="6" spans="1:10" s="1" customFormat="1" ht="11.25" customHeight="1" x14ac:dyDescent="0.2">
      <c r="A6" s="5"/>
      <c r="B6" s="5"/>
      <c r="C6" s="5"/>
      <c r="D6" s="5"/>
      <c r="F6" s="12"/>
      <c r="G6" s="12"/>
      <c r="H6" s="12"/>
      <c r="I6" s="12"/>
      <c r="J6" s="12"/>
    </row>
    <row r="7" spans="1:10" ht="12" customHeight="1" x14ac:dyDescent="0.2">
      <c r="A7" s="13"/>
      <c r="B7" s="14" t="s">
        <v>5</v>
      </c>
      <c r="C7" s="14"/>
      <c r="D7" s="14"/>
      <c r="E7" s="14" t="s">
        <v>6</v>
      </c>
      <c r="F7" s="14"/>
      <c r="G7" s="14"/>
      <c r="H7" s="14"/>
      <c r="I7" s="14"/>
      <c r="J7" s="15" t="s">
        <v>7</v>
      </c>
    </row>
    <row r="8" spans="1:10" ht="25.5" x14ac:dyDescent="0.2">
      <c r="A8" s="5"/>
      <c r="B8" s="14"/>
      <c r="C8" s="14"/>
      <c r="D8" s="14"/>
      <c r="E8" s="16" t="s">
        <v>8</v>
      </c>
      <c r="F8" s="17" t="s">
        <v>9</v>
      </c>
      <c r="G8" s="16" t="s">
        <v>10</v>
      </c>
      <c r="H8" s="16" t="s">
        <v>11</v>
      </c>
      <c r="I8" s="16" t="s">
        <v>12</v>
      </c>
      <c r="J8" s="15"/>
    </row>
    <row r="9" spans="1:10" ht="12" customHeight="1" x14ac:dyDescent="0.2">
      <c r="A9" s="5"/>
      <c r="B9" s="14"/>
      <c r="C9" s="14"/>
      <c r="D9" s="14"/>
      <c r="E9" s="16" t="s">
        <v>13</v>
      </c>
      <c r="F9" s="16" t="s">
        <v>14</v>
      </c>
      <c r="G9" s="16" t="s">
        <v>15</v>
      </c>
      <c r="H9" s="16" t="s">
        <v>16</v>
      </c>
      <c r="I9" s="16" t="s">
        <v>17</v>
      </c>
      <c r="J9" s="16" t="s">
        <v>18</v>
      </c>
    </row>
    <row r="10" spans="1:10" ht="12" customHeight="1" x14ac:dyDescent="0.2">
      <c r="A10" s="18"/>
      <c r="B10" s="19"/>
      <c r="C10" s="20"/>
      <c r="D10" s="21"/>
      <c r="E10" s="22"/>
      <c r="F10" s="23"/>
      <c r="G10" s="23"/>
      <c r="H10" s="23"/>
      <c r="I10" s="23"/>
      <c r="J10" s="23"/>
    </row>
    <row r="11" spans="1:10" ht="12" customHeight="1" x14ac:dyDescent="0.2">
      <c r="A11" s="18"/>
      <c r="B11" s="24" t="s">
        <v>19</v>
      </c>
      <c r="C11" s="25"/>
      <c r="D11" s="26"/>
      <c r="E11" s="27">
        <v>0</v>
      </c>
      <c r="F11" s="27">
        <v>0</v>
      </c>
      <c r="G11" s="27">
        <f>+E11+F11</f>
        <v>0</v>
      </c>
      <c r="H11" s="27">
        <v>0</v>
      </c>
      <c r="I11" s="27">
        <v>0</v>
      </c>
      <c r="J11" s="27">
        <f>+I11-E11</f>
        <v>0</v>
      </c>
    </row>
    <row r="12" spans="1:10" ht="12" customHeight="1" x14ac:dyDescent="0.2">
      <c r="A12" s="18"/>
      <c r="B12" s="24" t="s">
        <v>20</v>
      </c>
      <c r="C12" s="25"/>
      <c r="D12" s="26"/>
      <c r="E12" s="27">
        <v>0</v>
      </c>
      <c r="F12" s="27">
        <v>0</v>
      </c>
      <c r="G12" s="27">
        <f t="shared" ref="G12:G13" si="0">+E12+F12</f>
        <v>0</v>
      </c>
      <c r="H12" s="27">
        <v>0</v>
      </c>
      <c r="I12" s="27">
        <v>0</v>
      </c>
      <c r="J12" s="27">
        <f t="shared" ref="J12:J13" si="1">+I12-E12</f>
        <v>0</v>
      </c>
    </row>
    <row r="13" spans="1:10" ht="12" customHeight="1" x14ac:dyDescent="0.2">
      <c r="A13" s="18"/>
      <c r="B13" s="24" t="s">
        <v>21</v>
      </c>
      <c r="C13" s="25"/>
      <c r="D13" s="26"/>
      <c r="E13" s="27">
        <v>0</v>
      </c>
      <c r="F13" s="27">
        <v>0</v>
      </c>
      <c r="G13" s="27">
        <f t="shared" si="0"/>
        <v>0</v>
      </c>
      <c r="H13" s="27">
        <v>0</v>
      </c>
      <c r="I13" s="27">
        <v>0</v>
      </c>
      <c r="J13" s="27">
        <f t="shared" si="1"/>
        <v>0</v>
      </c>
    </row>
    <row r="14" spans="1:10" ht="12" customHeight="1" x14ac:dyDescent="0.2">
      <c r="A14" s="18"/>
      <c r="B14" s="24" t="s">
        <v>22</v>
      </c>
      <c r="C14" s="25"/>
      <c r="D14" s="26"/>
      <c r="E14" s="27">
        <v>0</v>
      </c>
      <c r="F14" s="27">
        <v>0</v>
      </c>
      <c r="G14" s="27">
        <f>+E14+F14</f>
        <v>0</v>
      </c>
      <c r="H14" s="27">
        <v>0</v>
      </c>
      <c r="I14" s="27">
        <v>0</v>
      </c>
      <c r="J14" s="27">
        <f>+I14-E14</f>
        <v>0</v>
      </c>
    </row>
    <row r="15" spans="1:10" ht="12" customHeight="1" x14ac:dyDescent="0.2">
      <c r="A15" s="18"/>
      <c r="B15" s="24" t="s">
        <v>23</v>
      </c>
      <c r="C15" s="25"/>
      <c r="D15" s="26"/>
      <c r="E15" s="27"/>
      <c r="F15" s="27"/>
      <c r="G15" s="27">
        <f>+E15+F15</f>
        <v>0</v>
      </c>
      <c r="H15" s="27"/>
      <c r="I15" s="27"/>
      <c r="J15" s="27">
        <f>+I15-E15</f>
        <v>0</v>
      </c>
    </row>
    <row r="16" spans="1:10" ht="12" customHeight="1" x14ac:dyDescent="0.2">
      <c r="A16" s="18"/>
      <c r="B16" s="28"/>
      <c r="C16" s="25" t="s">
        <v>24</v>
      </c>
      <c r="D16" s="26"/>
      <c r="E16" s="27"/>
      <c r="F16" s="27"/>
      <c r="G16" s="27">
        <f>+E16+F16</f>
        <v>0</v>
      </c>
      <c r="H16" s="27"/>
      <c r="I16" s="27"/>
      <c r="J16" s="27">
        <f>+I16-E16</f>
        <v>0</v>
      </c>
    </row>
    <row r="17" spans="1:10" ht="12" customHeight="1" x14ac:dyDescent="0.2">
      <c r="A17" s="18"/>
      <c r="B17" s="28"/>
      <c r="C17" s="25" t="s">
        <v>25</v>
      </c>
      <c r="D17" s="26"/>
      <c r="E17" s="27"/>
      <c r="F17" s="27"/>
      <c r="G17" s="27"/>
      <c r="H17" s="27"/>
      <c r="I17" s="27"/>
      <c r="J17" s="27"/>
    </row>
    <row r="18" spans="1:10" ht="12" customHeight="1" x14ac:dyDescent="0.2">
      <c r="A18" s="18"/>
      <c r="B18" s="24" t="s">
        <v>26</v>
      </c>
      <c r="C18" s="25"/>
      <c r="D18" s="26"/>
      <c r="E18" s="27"/>
      <c r="F18" s="27"/>
      <c r="G18" s="27">
        <f t="shared" ref="G18" si="2">+E18+F18</f>
        <v>0</v>
      </c>
      <c r="H18" s="27"/>
      <c r="I18" s="27"/>
      <c r="J18" s="27">
        <f t="shared" ref="J18" si="3">+I18-E18</f>
        <v>0</v>
      </c>
    </row>
    <row r="19" spans="1:10" ht="12" customHeight="1" x14ac:dyDescent="0.2">
      <c r="A19" s="18"/>
      <c r="B19" s="28"/>
      <c r="C19" s="25" t="s">
        <v>24</v>
      </c>
      <c r="D19" s="26"/>
      <c r="E19" s="27"/>
      <c r="F19" s="27"/>
      <c r="G19" s="27"/>
      <c r="H19" s="27"/>
      <c r="I19" s="27"/>
      <c r="J19" s="27"/>
    </row>
    <row r="20" spans="1:10" ht="12" customHeight="1" x14ac:dyDescent="0.2">
      <c r="A20" s="18"/>
      <c r="B20" s="28"/>
      <c r="C20" s="25" t="s">
        <v>25</v>
      </c>
      <c r="D20" s="26"/>
      <c r="E20" s="27"/>
      <c r="F20" s="27"/>
      <c r="G20" s="27"/>
      <c r="H20" s="27"/>
      <c r="I20" s="27"/>
      <c r="J20" s="27"/>
    </row>
    <row r="21" spans="1:10" ht="12" customHeight="1" x14ac:dyDescent="0.2">
      <c r="A21" s="18"/>
      <c r="B21" s="28"/>
      <c r="C21" s="25" t="s">
        <v>27</v>
      </c>
      <c r="D21" s="26"/>
      <c r="E21" s="27"/>
      <c r="F21" s="27"/>
      <c r="G21" s="27"/>
      <c r="H21" s="27"/>
      <c r="I21" s="27"/>
      <c r="J21" s="27"/>
    </row>
    <row r="22" spans="1:10" ht="12" customHeight="1" x14ac:dyDescent="0.2">
      <c r="A22" s="18"/>
      <c r="B22" s="28"/>
      <c r="C22" s="25" t="s">
        <v>28</v>
      </c>
      <c r="D22" s="26"/>
      <c r="E22" s="27"/>
      <c r="F22" s="27"/>
      <c r="G22" s="27"/>
      <c r="H22" s="27"/>
      <c r="I22" s="27"/>
      <c r="J22" s="27"/>
    </row>
    <row r="23" spans="1:10" ht="12" customHeight="1" x14ac:dyDescent="0.2">
      <c r="A23" s="18"/>
      <c r="B23" s="24" t="s">
        <v>29</v>
      </c>
      <c r="C23" s="25"/>
      <c r="D23" s="26"/>
      <c r="E23" s="27">
        <v>341140</v>
      </c>
      <c r="F23" s="27">
        <v>3064949.58</v>
      </c>
      <c r="G23" s="27">
        <f t="shared" ref="G23:G25" si="4">+E23+F23</f>
        <v>3406089.58</v>
      </c>
      <c r="H23" s="27">
        <f>218615.58+6.32</f>
        <v>218621.9</v>
      </c>
      <c r="I23" s="27">
        <f>218615.58+6.32</f>
        <v>218621.9</v>
      </c>
      <c r="J23" s="27">
        <f t="shared" ref="J23:J25" si="5">+I23-E23</f>
        <v>-122518.1</v>
      </c>
    </row>
    <row r="24" spans="1:10" ht="12" customHeight="1" x14ac:dyDescent="0.2">
      <c r="A24" s="18"/>
      <c r="B24" s="24" t="s">
        <v>30</v>
      </c>
      <c r="C24" s="25"/>
      <c r="D24" s="26"/>
      <c r="E24" s="27">
        <v>0</v>
      </c>
      <c r="F24" s="27">
        <v>18492177.309999999</v>
      </c>
      <c r="G24" s="27">
        <f t="shared" si="4"/>
        <v>18492177.309999999</v>
      </c>
      <c r="H24" s="27">
        <v>8862927.3100000005</v>
      </c>
      <c r="I24" s="27">
        <v>8862927.3100000005</v>
      </c>
      <c r="J24" s="27">
        <f t="shared" si="5"/>
        <v>8862927.3100000005</v>
      </c>
    </row>
    <row r="25" spans="1:10" ht="12" customHeight="1" x14ac:dyDescent="0.2">
      <c r="A25" s="29"/>
      <c r="B25" s="24" t="s">
        <v>31</v>
      </c>
      <c r="C25" s="25"/>
      <c r="D25" s="26"/>
      <c r="E25" s="27">
        <v>21617856.199999999</v>
      </c>
      <c r="F25" s="27">
        <v>-511562.2</v>
      </c>
      <c r="G25" s="27">
        <f t="shared" si="4"/>
        <v>21106294</v>
      </c>
      <c r="H25" s="27">
        <v>10729239.6</v>
      </c>
      <c r="I25" s="27">
        <v>10578798.6</v>
      </c>
      <c r="J25" s="27">
        <f t="shared" si="5"/>
        <v>-11039057.6</v>
      </c>
    </row>
    <row r="26" spans="1:10" ht="12" customHeight="1" x14ac:dyDescent="0.2">
      <c r="A26" s="18"/>
      <c r="B26" s="24" t="s">
        <v>32</v>
      </c>
      <c r="C26" s="25"/>
      <c r="D26" s="26"/>
      <c r="E26" s="27"/>
      <c r="F26" s="27"/>
      <c r="G26" s="27"/>
      <c r="H26" s="27"/>
      <c r="I26" s="27"/>
      <c r="J26" s="27"/>
    </row>
    <row r="27" spans="1:10" ht="12" customHeight="1" x14ac:dyDescent="0.2">
      <c r="A27" s="18"/>
      <c r="B27" s="30"/>
      <c r="C27" s="31"/>
      <c r="D27" s="32"/>
      <c r="E27" s="33"/>
      <c r="F27" s="34"/>
      <c r="G27" s="34"/>
      <c r="H27" s="34"/>
      <c r="I27" s="34"/>
      <c r="J27" s="34"/>
    </row>
    <row r="28" spans="1:10" ht="12" customHeight="1" x14ac:dyDescent="0.2">
      <c r="A28" s="5"/>
      <c r="B28" s="35"/>
      <c r="C28" s="36"/>
      <c r="D28" s="37" t="s">
        <v>33</v>
      </c>
      <c r="E28" s="27">
        <f>SUM(E11+E12+E13+E14+E15+E18+E23+E24+E25+E26)</f>
        <v>21958996.199999999</v>
      </c>
      <c r="F28" s="27">
        <f>SUM(F11+F12+F13+F14+F15+F18+F23+F24+F25+F26)</f>
        <v>21045564.690000001</v>
      </c>
      <c r="G28" s="27">
        <f>SUM(G11+G12+G13+G14+G15+G18+G23+G24+G25+G26)</f>
        <v>43004560.890000001</v>
      </c>
      <c r="H28" s="27">
        <f>SUM(H11+H12+H13+H14+H15+H18+H23+H24+H25+H26)</f>
        <v>19810788.810000002</v>
      </c>
      <c r="I28" s="27">
        <f>SUM(I11+I12+I13+I14+I15+I18+I23+I24+I25+I26)</f>
        <v>19660347.810000002</v>
      </c>
      <c r="J28" s="38">
        <f>+J15+J18+J23+J24+J25</f>
        <v>-2298648.3899999987</v>
      </c>
    </row>
    <row r="29" spans="1:10" ht="12" customHeight="1" x14ac:dyDescent="0.2">
      <c r="A29" s="18"/>
      <c r="B29" s="39"/>
      <c r="C29" s="39"/>
      <c r="D29" s="39"/>
      <c r="E29" s="40"/>
      <c r="F29" s="40"/>
      <c r="G29" s="40"/>
      <c r="H29" s="41" t="s">
        <v>34</v>
      </c>
      <c r="I29" s="42"/>
      <c r="J29" s="43"/>
    </row>
    <row r="30" spans="1:10" ht="12" customHeight="1" x14ac:dyDescent="0.2">
      <c r="A30" s="5"/>
      <c r="B30" s="5"/>
      <c r="C30" s="5"/>
      <c r="D30" s="5"/>
      <c r="E30" s="12"/>
      <c r="F30" s="12"/>
      <c r="G30" s="12"/>
      <c r="H30" s="12"/>
      <c r="I30" s="12"/>
      <c r="J30" s="12"/>
    </row>
    <row r="31" spans="1:10" ht="12" customHeight="1" x14ac:dyDescent="0.2">
      <c r="A31" s="5"/>
      <c r="B31" s="15" t="s">
        <v>35</v>
      </c>
      <c r="C31" s="15"/>
      <c r="D31" s="15"/>
      <c r="E31" s="14" t="s">
        <v>6</v>
      </c>
      <c r="F31" s="14"/>
      <c r="G31" s="14"/>
      <c r="H31" s="14"/>
      <c r="I31" s="14"/>
      <c r="J31" s="15" t="s">
        <v>7</v>
      </c>
    </row>
    <row r="32" spans="1:10" ht="25.5" x14ac:dyDescent="0.2">
      <c r="A32" s="5"/>
      <c r="B32" s="15"/>
      <c r="C32" s="15"/>
      <c r="D32" s="15"/>
      <c r="E32" s="16" t="s">
        <v>8</v>
      </c>
      <c r="F32" s="17" t="s">
        <v>9</v>
      </c>
      <c r="G32" s="16" t="s">
        <v>10</v>
      </c>
      <c r="H32" s="16" t="s">
        <v>11</v>
      </c>
      <c r="I32" s="16" t="s">
        <v>12</v>
      </c>
      <c r="J32" s="15"/>
    </row>
    <row r="33" spans="1:10" ht="12" customHeight="1" x14ac:dyDescent="0.2">
      <c r="A33" s="5"/>
      <c r="B33" s="15"/>
      <c r="C33" s="15"/>
      <c r="D33" s="15"/>
      <c r="E33" s="16" t="s">
        <v>13</v>
      </c>
      <c r="F33" s="16" t="s">
        <v>14</v>
      </c>
      <c r="G33" s="16" t="s">
        <v>15</v>
      </c>
      <c r="H33" s="16" t="s">
        <v>16</v>
      </c>
      <c r="I33" s="16" t="s">
        <v>17</v>
      </c>
      <c r="J33" s="16" t="s">
        <v>18</v>
      </c>
    </row>
    <row r="34" spans="1:10" ht="12" customHeight="1" x14ac:dyDescent="0.2">
      <c r="A34" s="18"/>
      <c r="B34" s="19"/>
      <c r="C34" s="20"/>
      <c r="D34" s="21"/>
      <c r="E34" s="23"/>
      <c r="F34" s="23"/>
      <c r="G34" s="23"/>
      <c r="H34" s="23"/>
      <c r="I34" s="23"/>
      <c r="J34" s="23"/>
    </row>
    <row r="35" spans="1:10" ht="12" customHeight="1" x14ac:dyDescent="0.2">
      <c r="A35" s="18"/>
      <c r="B35" s="44"/>
      <c r="C35" s="45"/>
      <c r="D35" s="46" t="s">
        <v>36</v>
      </c>
      <c r="E35" s="47">
        <f>+E36+E38+E41</f>
        <v>341140</v>
      </c>
      <c r="F35" s="47">
        <f>+F37+F38+F41</f>
        <v>3064949.58</v>
      </c>
      <c r="G35" s="47">
        <f t="shared" ref="G35:J35" si="6">+G37+G38+G41</f>
        <v>3406089.58</v>
      </c>
      <c r="H35" s="47">
        <f t="shared" si="6"/>
        <v>218621.9</v>
      </c>
      <c r="I35" s="47">
        <f t="shared" si="6"/>
        <v>218621.9</v>
      </c>
      <c r="J35" s="47">
        <f t="shared" si="6"/>
        <v>-122518.1</v>
      </c>
    </row>
    <row r="36" spans="1:10" ht="12" customHeight="1" x14ac:dyDescent="0.2">
      <c r="A36" s="18"/>
      <c r="B36" s="28"/>
      <c r="C36" s="25" t="s">
        <v>23</v>
      </c>
      <c r="D36" s="26"/>
      <c r="E36" s="27">
        <f>+E37</f>
        <v>341140</v>
      </c>
      <c r="F36" s="27">
        <f>+F37</f>
        <v>3064949.58</v>
      </c>
      <c r="G36" s="27">
        <f>+G37</f>
        <v>3406089.58</v>
      </c>
      <c r="H36" s="27">
        <f t="shared" ref="H36:I36" si="7">+H37</f>
        <v>218621.9</v>
      </c>
      <c r="I36" s="27">
        <f t="shared" si="7"/>
        <v>218621.9</v>
      </c>
      <c r="J36" s="27">
        <f>+J37</f>
        <v>-122518.1</v>
      </c>
    </row>
    <row r="37" spans="1:10" ht="12" customHeight="1" x14ac:dyDescent="0.2">
      <c r="A37" s="18"/>
      <c r="B37" s="28"/>
      <c r="C37" s="25" t="s">
        <v>37</v>
      </c>
      <c r="D37" s="26"/>
      <c r="E37" s="27">
        <v>341140</v>
      </c>
      <c r="F37" s="27">
        <v>3064949.58</v>
      </c>
      <c r="G37" s="27">
        <f>+E37+F37</f>
        <v>3406089.58</v>
      </c>
      <c r="H37" s="27">
        <f>218615.58+6.32</f>
        <v>218621.9</v>
      </c>
      <c r="I37" s="27">
        <f>218615.58+6.32</f>
        <v>218621.9</v>
      </c>
      <c r="J37" s="27">
        <f>+I37-E37</f>
        <v>-122518.1</v>
      </c>
    </row>
    <row r="38" spans="1:10" ht="12" customHeight="1" x14ac:dyDescent="0.2">
      <c r="A38" s="18"/>
      <c r="B38" s="28"/>
      <c r="C38" s="25" t="s">
        <v>26</v>
      </c>
      <c r="D38" s="26"/>
      <c r="E38" s="27">
        <f>SUM(E39:E40)</f>
        <v>0</v>
      </c>
      <c r="F38" s="27">
        <f>SUM(F39:F40)</f>
        <v>0</v>
      </c>
      <c r="G38" s="27">
        <f>+G39+G40</f>
        <v>0</v>
      </c>
      <c r="H38" s="27">
        <f t="shared" ref="H38:I38" si="8">SUM(H39:H40)</f>
        <v>0</v>
      </c>
      <c r="I38" s="27">
        <f t="shared" si="8"/>
        <v>0</v>
      </c>
      <c r="J38" s="27">
        <f t="shared" ref="J38:J42" si="9">+I38-E38</f>
        <v>0</v>
      </c>
    </row>
    <row r="39" spans="1:10" ht="12" customHeight="1" x14ac:dyDescent="0.2">
      <c r="A39" s="18"/>
      <c r="B39" s="28"/>
      <c r="C39" s="25" t="s">
        <v>38</v>
      </c>
      <c r="D39" s="26"/>
      <c r="E39" s="27"/>
      <c r="F39" s="27"/>
      <c r="G39" s="27">
        <f>+E39+F39</f>
        <v>0</v>
      </c>
      <c r="H39" s="27"/>
      <c r="I39" s="27"/>
      <c r="J39" s="27">
        <f t="shared" si="9"/>
        <v>0</v>
      </c>
    </row>
    <row r="40" spans="1:10" ht="12" customHeight="1" x14ac:dyDescent="0.2">
      <c r="A40" s="18"/>
      <c r="B40" s="28"/>
      <c r="C40" s="48" t="s">
        <v>39</v>
      </c>
      <c r="D40" s="49"/>
      <c r="E40" s="27">
        <v>0</v>
      </c>
      <c r="F40" s="27"/>
      <c r="G40" s="27">
        <f>+E40+F40</f>
        <v>0</v>
      </c>
      <c r="H40" s="27">
        <v>0</v>
      </c>
      <c r="I40" s="27">
        <v>0</v>
      </c>
      <c r="J40" s="27">
        <f t="shared" si="9"/>
        <v>0</v>
      </c>
    </row>
    <row r="41" spans="1:10" ht="12" customHeight="1" x14ac:dyDescent="0.2">
      <c r="A41" s="18"/>
      <c r="B41" s="28"/>
      <c r="C41" s="48" t="s">
        <v>40</v>
      </c>
      <c r="D41" s="49"/>
      <c r="E41" s="27">
        <f>+E42</f>
        <v>0</v>
      </c>
      <c r="F41" s="27">
        <f>+F42</f>
        <v>0</v>
      </c>
      <c r="G41" s="27">
        <f>+E41+F41</f>
        <v>0</v>
      </c>
      <c r="H41" s="27">
        <f>+H42</f>
        <v>0</v>
      </c>
      <c r="I41" s="27">
        <f>+I42</f>
        <v>0</v>
      </c>
      <c r="J41" s="27">
        <f t="shared" si="9"/>
        <v>0</v>
      </c>
    </row>
    <row r="42" spans="1:10" ht="12" customHeight="1" x14ac:dyDescent="0.2">
      <c r="A42" s="18"/>
      <c r="B42" s="28"/>
      <c r="C42" s="25" t="s">
        <v>41</v>
      </c>
      <c r="D42" s="26"/>
      <c r="E42" s="27"/>
      <c r="F42" s="27">
        <v>0</v>
      </c>
      <c r="G42" s="27">
        <f>+E42+F42</f>
        <v>0</v>
      </c>
      <c r="H42" s="27">
        <v>0</v>
      </c>
      <c r="I42" s="27">
        <v>0</v>
      </c>
      <c r="J42" s="27">
        <f t="shared" si="9"/>
        <v>0</v>
      </c>
    </row>
    <row r="43" spans="1:10" ht="12" customHeight="1" x14ac:dyDescent="0.2">
      <c r="A43" s="18"/>
      <c r="B43" s="28"/>
      <c r="C43" s="7"/>
      <c r="D43" s="50"/>
      <c r="E43" s="27"/>
      <c r="F43" s="27"/>
      <c r="G43" s="27"/>
      <c r="H43" s="27"/>
      <c r="I43" s="27"/>
      <c r="J43" s="27"/>
    </row>
    <row r="44" spans="1:10" ht="12" customHeight="1" x14ac:dyDescent="0.2">
      <c r="A44" s="18"/>
      <c r="B44" s="28"/>
      <c r="C44" s="7"/>
      <c r="D44" s="51" t="s">
        <v>42</v>
      </c>
      <c r="E44" s="27">
        <v>0</v>
      </c>
      <c r="F44" s="27"/>
      <c r="G44" s="27">
        <f>+G45</f>
        <v>0</v>
      </c>
      <c r="H44" s="27">
        <f t="shared" ref="H44:J44" si="10">+H45+H47</f>
        <v>0</v>
      </c>
      <c r="I44" s="27">
        <f t="shared" si="10"/>
        <v>0</v>
      </c>
      <c r="J44" s="27">
        <f t="shared" si="10"/>
        <v>0</v>
      </c>
    </row>
    <row r="45" spans="1:10" ht="12" customHeight="1" x14ac:dyDescent="0.2">
      <c r="A45" s="18"/>
      <c r="B45" s="28"/>
      <c r="C45" s="25" t="s">
        <v>26</v>
      </c>
      <c r="D45" s="26"/>
      <c r="E45" s="27">
        <v>0</v>
      </c>
      <c r="F45" s="27">
        <f>+F46</f>
        <v>0</v>
      </c>
      <c r="G45" s="27">
        <f>+G46</f>
        <v>0</v>
      </c>
      <c r="H45" s="27">
        <f>+H46</f>
        <v>0</v>
      </c>
      <c r="I45" s="27">
        <f>+I46</f>
        <v>0</v>
      </c>
      <c r="J45" s="27">
        <f>+J46</f>
        <v>0</v>
      </c>
    </row>
    <row r="46" spans="1:10" ht="12" customHeight="1" x14ac:dyDescent="0.2">
      <c r="A46" s="18"/>
      <c r="B46" s="28"/>
      <c r="C46" s="25" t="s">
        <v>39</v>
      </c>
      <c r="D46" s="26"/>
      <c r="E46" s="27">
        <v>0</v>
      </c>
      <c r="F46" s="27"/>
      <c r="G46" s="27">
        <f>+E46+F46</f>
        <v>0</v>
      </c>
      <c r="H46" s="27">
        <v>0</v>
      </c>
      <c r="I46" s="27">
        <v>0</v>
      </c>
      <c r="J46" s="27">
        <f>+I46-E46</f>
        <v>0</v>
      </c>
    </row>
    <row r="47" spans="1:10" ht="12" customHeight="1" x14ac:dyDescent="0.2">
      <c r="A47" s="18"/>
      <c r="B47" s="28"/>
      <c r="C47" s="48" t="s">
        <v>43</v>
      </c>
      <c r="D47" s="49"/>
      <c r="E47" s="27">
        <v>0</v>
      </c>
      <c r="F47" s="27"/>
      <c r="G47" s="52">
        <f>+E47+F47</f>
        <v>0</v>
      </c>
      <c r="H47" s="27"/>
      <c r="I47" s="27"/>
      <c r="J47" s="27">
        <f>+I47-E47</f>
        <v>0</v>
      </c>
    </row>
    <row r="48" spans="1:10" ht="12" customHeight="1" x14ac:dyDescent="0.2">
      <c r="A48" s="18"/>
      <c r="B48" s="44"/>
      <c r="C48" s="53" t="s">
        <v>44</v>
      </c>
      <c r="D48" s="50"/>
      <c r="E48" s="47">
        <v>0</v>
      </c>
      <c r="F48" s="27"/>
      <c r="G48" s="27">
        <f>+E48+F48</f>
        <v>0</v>
      </c>
      <c r="H48" s="27"/>
      <c r="I48" s="27"/>
      <c r="J48" s="27">
        <f>+I48-E48</f>
        <v>0</v>
      </c>
    </row>
    <row r="49" spans="1:10" ht="12" customHeight="1" x14ac:dyDescent="0.2">
      <c r="A49" s="18"/>
      <c r="B49" s="44"/>
      <c r="C49" s="25"/>
      <c r="D49" s="26"/>
      <c r="E49" s="27"/>
      <c r="F49" s="27"/>
      <c r="G49" s="27"/>
      <c r="H49" s="27"/>
      <c r="I49" s="27"/>
      <c r="J49" s="27"/>
    </row>
    <row r="50" spans="1:10" ht="12" customHeight="1" x14ac:dyDescent="0.2">
      <c r="A50" s="18"/>
      <c r="B50" s="28"/>
      <c r="C50" s="54"/>
      <c r="D50" s="51" t="s">
        <v>45</v>
      </c>
      <c r="E50" s="27">
        <f t="shared" ref="E50:J51" si="11">+E51</f>
        <v>21617856.199999999</v>
      </c>
      <c r="F50" s="27">
        <f t="shared" si="11"/>
        <v>-511562.2</v>
      </c>
      <c r="G50" s="27">
        <f t="shared" si="11"/>
        <v>21106294</v>
      </c>
      <c r="H50" s="27">
        <f t="shared" si="11"/>
        <v>10729239.6</v>
      </c>
      <c r="I50" s="27">
        <f t="shared" si="11"/>
        <v>10578798.6</v>
      </c>
      <c r="J50" s="27">
        <f t="shared" si="11"/>
        <v>-11039057.6</v>
      </c>
    </row>
    <row r="51" spans="1:10" ht="12" customHeight="1" x14ac:dyDescent="0.2">
      <c r="A51" s="18"/>
      <c r="B51" s="28"/>
      <c r="C51" s="25" t="s">
        <v>46</v>
      </c>
      <c r="D51" s="26"/>
      <c r="E51" s="27">
        <f t="shared" si="11"/>
        <v>21617856.199999999</v>
      </c>
      <c r="F51" s="27">
        <f t="shared" si="11"/>
        <v>-511562.2</v>
      </c>
      <c r="G51" s="27">
        <f t="shared" si="11"/>
        <v>21106294</v>
      </c>
      <c r="H51" s="27">
        <f t="shared" si="11"/>
        <v>10729239.6</v>
      </c>
      <c r="I51" s="27">
        <f t="shared" si="11"/>
        <v>10578798.6</v>
      </c>
      <c r="J51" s="27">
        <f t="shared" si="11"/>
        <v>-11039057.6</v>
      </c>
    </row>
    <row r="52" spans="1:10" s="56" customFormat="1" ht="12" customHeight="1" x14ac:dyDescent="0.2">
      <c r="A52" s="5"/>
      <c r="B52" s="55"/>
      <c r="C52" s="7" t="s">
        <v>47</v>
      </c>
      <c r="D52" s="46"/>
      <c r="E52" s="52">
        <v>21617856.199999999</v>
      </c>
      <c r="F52" s="52">
        <v>-511562.2</v>
      </c>
      <c r="G52" s="52">
        <f>+E52+F52</f>
        <v>21106294</v>
      </c>
      <c r="H52" s="52">
        <v>10729239.6</v>
      </c>
      <c r="I52" s="52">
        <v>10578798.6</v>
      </c>
      <c r="J52" s="52">
        <f>+I52-E52</f>
        <v>-11039057.6</v>
      </c>
    </row>
    <row r="53" spans="1:10" ht="12" customHeight="1" x14ac:dyDescent="0.2">
      <c r="A53" s="18"/>
      <c r="B53" s="44"/>
      <c r="C53" s="57"/>
      <c r="D53" s="50"/>
      <c r="E53" s="47"/>
      <c r="F53" s="47"/>
      <c r="G53" s="47"/>
      <c r="H53" s="47"/>
      <c r="I53" s="47"/>
      <c r="J53" s="47"/>
    </row>
    <row r="54" spans="1:10" ht="12" customHeight="1" x14ac:dyDescent="0.2">
      <c r="A54" s="18"/>
      <c r="B54" s="44"/>
      <c r="C54" s="57"/>
      <c r="D54" s="51" t="s">
        <v>48</v>
      </c>
      <c r="E54" s="47">
        <v>0</v>
      </c>
      <c r="F54" s="47">
        <f>+F55</f>
        <v>0</v>
      </c>
      <c r="G54" s="47">
        <f>+G55</f>
        <v>0</v>
      </c>
      <c r="H54" s="47">
        <f>+H55</f>
        <v>0</v>
      </c>
      <c r="I54" s="47">
        <f>+I55</f>
        <v>0</v>
      </c>
      <c r="J54" s="47">
        <f>+J55</f>
        <v>0</v>
      </c>
    </row>
    <row r="55" spans="1:10" ht="12" customHeight="1" x14ac:dyDescent="0.2">
      <c r="A55" s="18"/>
      <c r="B55" s="44"/>
      <c r="C55" s="58" t="s">
        <v>26</v>
      </c>
      <c r="D55" s="59"/>
      <c r="E55" s="47"/>
      <c r="F55" s="60"/>
      <c r="G55" s="27">
        <f>+E55+F55</f>
        <v>0</v>
      </c>
      <c r="H55" s="27">
        <f>+H56+H57</f>
        <v>0</v>
      </c>
      <c r="I55" s="27">
        <f>+I56+I57</f>
        <v>0</v>
      </c>
      <c r="J55" s="27">
        <f>+J56+J57</f>
        <v>0</v>
      </c>
    </row>
    <row r="56" spans="1:10" ht="12" customHeight="1" x14ac:dyDescent="0.2">
      <c r="A56" s="18"/>
      <c r="B56" s="28"/>
      <c r="C56" s="25" t="s">
        <v>38</v>
      </c>
      <c r="D56" s="26"/>
      <c r="E56" s="27"/>
      <c r="F56" s="27">
        <f>+F57</f>
        <v>0</v>
      </c>
      <c r="G56" s="27">
        <f>+E56+F56</f>
        <v>0</v>
      </c>
      <c r="H56" s="27">
        <f>+H57</f>
        <v>0</v>
      </c>
      <c r="I56" s="27">
        <f>+I57</f>
        <v>0</v>
      </c>
      <c r="J56" s="27">
        <f>+I56-E56</f>
        <v>0</v>
      </c>
    </row>
    <row r="57" spans="1:10" ht="12" customHeight="1" x14ac:dyDescent="0.2">
      <c r="A57" s="18"/>
      <c r="B57" s="30"/>
      <c r="C57" s="61" t="s">
        <v>39</v>
      </c>
      <c r="D57" s="62"/>
      <c r="E57" s="34"/>
      <c r="F57" s="34"/>
      <c r="G57" s="34">
        <f>+E57+F57</f>
        <v>0</v>
      </c>
      <c r="H57" s="34">
        <v>0</v>
      </c>
      <c r="I57" s="34">
        <v>0</v>
      </c>
      <c r="J57" s="34">
        <f>+I57-E57</f>
        <v>0</v>
      </c>
    </row>
    <row r="58" spans="1:10" ht="12" customHeight="1" x14ac:dyDescent="0.2">
      <c r="A58" s="5"/>
      <c r="B58" s="63"/>
      <c r="C58" s="64"/>
      <c r="D58" s="65" t="s">
        <v>33</v>
      </c>
      <c r="E58" s="66">
        <f>+E35+E44+E50+E54</f>
        <v>21958996.199999999</v>
      </c>
      <c r="F58" s="66">
        <f t="shared" ref="F58:J59" si="12">+F35+F44+F50+F54</f>
        <v>2553387.38</v>
      </c>
      <c r="G58" s="66">
        <f t="shared" si="12"/>
        <v>24512383.579999998</v>
      </c>
      <c r="H58" s="66">
        <f t="shared" si="12"/>
        <v>10947861.5</v>
      </c>
      <c r="I58" s="66">
        <f t="shared" si="12"/>
        <v>10797420.5</v>
      </c>
      <c r="J58" s="67">
        <f t="shared" si="12"/>
        <v>-11161575.699999999</v>
      </c>
    </row>
    <row r="59" spans="1:10" x14ac:dyDescent="0.2">
      <c r="A59" s="18"/>
      <c r="B59" s="68" t="s">
        <v>49</v>
      </c>
      <c r="C59" s="69"/>
      <c r="D59" s="69"/>
      <c r="E59" s="69"/>
      <c r="F59" s="70"/>
      <c r="G59" s="70"/>
      <c r="H59" s="71" t="s">
        <v>34</v>
      </c>
      <c r="I59" s="72"/>
      <c r="J59" s="73">
        <f t="shared" si="12"/>
        <v>-11161575.699999999</v>
      </c>
    </row>
    <row r="60" spans="1:10" x14ac:dyDescent="0.2">
      <c r="A60" s="18"/>
      <c r="B60" s="74"/>
      <c r="C60" s="74"/>
      <c r="D60" s="74"/>
      <c r="E60" s="74"/>
      <c r="F60" s="74"/>
      <c r="G60" s="74"/>
      <c r="H60" s="74"/>
      <c r="I60" s="74"/>
      <c r="J60" s="74"/>
    </row>
    <row r="61" spans="1:10" x14ac:dyDescent="0.2">
      <c r="B61" s="68" t="s">
        <v>50</v>
      </c>
      <c r="C61" s="68"/>
      <c r="D61" s="68"/>
      <c r="E61" s="68"/>
      <c r="F61" s="68"/>
      <c r="G61" s="68"/>
      <c r="H61" s="68"/>
      <c r="I61" s="68"/>
      <c r="J61" s="68"/>
    </row>
    <row r="62" spans="1:10" x14ac:dyDescent="0.2">
      <c r="B62" s="68" t="s">
        <v>51</v>
      </c>
      <c r="C62" s="1"/>
      <c r="D62" s="1"/>
      <c r="E62" s="1"/>
      <c r="F62" s="1"/>
      <c r="G62" s="1"/>
      <c r="H62" s="1"/>
      <c r="I62" s="1"/>
      <c r="J62" s="1"/>
    </row>
    <row r="63" spans="1:10" x14ac:dyDescent="0.2">
      <c r="B63" s="1"/>
      <c r="C63" s="1"/>
      <c r="D63" s="1"/>
      <c r="E63" s="1"/>
      <c r="F63" s="1"/>
      <c r="G63" s="1"/>
      <c r="H63" s="1"/>
      <c r="I63" s="1"/>
      <c r="J63" s="1"/>
    </row>
    <row r="65" spans="4:10" x14ac:dyDescent="0.2">
      <c r="D65" s="75"/>
    </row>
    <row r="66" spans="4:10" x14ac:dyDescent="0.2">
      <c r="D66" s="76" t="s">
        <v>52</v>
      </c>
      <c r="E66" s="76"/>
      <c r="F66" s="77"/>
      <c r="G66" s="77"/>
      <c r="H66" s="78" t="s">
        <v>53</v>
      </c>
      <c r="I66" s="78"/>
      <c r="J66" s="78"/>
    </row>
    <row r="67" spans="4:10" ht="12" customHeight="1" x14ac:dyDescent="0.2">
      <c r="D67" s="76" t="s">
        <v>54</v>
      </c>
      <c r="E67" s="76"/>
      <c r="F67" s="79"/>
      <c r="G67" s="79"/>
      <c r="H67" s="80" t="s">
        <v>55</v>
      </c>
      <c r="I67" s="80"/>
      <c r="J67" s="80"/>
    </row>
  </sheetData>
  <mergeCells count="48">
    <mergeCell ref="J58:J59"/>
    <mergeCell ref="H59:I59"/>
    <mergeCell ref="B60:J60"/>
    <mergeCell ref="H66:J66"/>
    <mergeCell ref="H67:J67"/>
    <mergeCell ref="C47:D47"/>
    <mergeCell ref="C49:D49"/>
    <mergeCell ref="C51:D51"/>
    <mergeCell ref="C55:D55"/>
    <mergeCell ref="C56:D56"/>
    <mergeCell ref="C57:D57"/>
    <mergeCell ref="C39:D39"/>
    <mergeCell ref="C40:D40"/>
    <mergeCell ref="C41:D41"/>
    <mergeCell ref="C42:D42"/>
    <mergeCell ref="C45:D45"/>
    <mergeCell ref="C46:D46"/>
    <mergeCell ref="B31:D33"/>
    <mergeCell ref="E31:I31"/>
    <mergeCell ref="J31:J32"/>
    <mergeCell ref="C36:D36"/>
    <mergeCell ref="C37:D37"/>
    <mergeCell ref="C38:D38"/>
    <mergeCell ref="B23:D23"/>
    <mergeCell ref="B24:D24"/>
    <mergeCell ref="B25:D25"/>
    <mergeCell ref="B26:D26"/>
    <mergeCell ref="J28:J29"/>
    <mergeCell ref="H29:I29"/>
    <mergeCell ref="C17:D17"/>
    <mergeCell ref="B18:D18"/>
    <mergeCell ref="C19:D19"/>
    <mergeCell ref="C20:D20"/>
    <mergeCell ref="C21:D21"/>
    <mergeCell ref="C22:D22"/>
    <mergeCell ref="B11:D11"/>
    <mergeCell ref="B12:D12"/>
    <mergeCell ref="B13:D13"/>
    <mergeCell ref="B14:D14"/>
    <mergeCell ref="B15:D15"/>
    <mergeCell ref="C16:D16"/>
    <mergeCell ref="B1:J1"/>
    <mergeCell ref="D2:J2"/>
    <mergeCell ref="B3:J3"/>
    <mergeCell ref="E5:I5"/>
    <mergeCell ref="B7:D9"/>
    <mergeCell ref="E7:I7"/>
    <mergeCell ref="J7:J8"/>
  </mergeCells>
  <printOptions horizontalCentered="1"/>
  <pageMargins left="0.11811023622047245" right="0.11811023622047245" top="0.15748031496062992" bottom="0" header="0.31496062992125984" footer="0.31496062992125984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2019-07-22T16:41:22Z</cp:lastPrinted>
  <dcterms:created xsi:type="dcterms:W3CDTF">2019-07-22T16:37:55Z</dcterms:created>
  <dcterms:modified xsi:type="dcterms:W3CDTF">2019-07-22T16:41:29Z</dcterms:modified>
</cp:coreProperties>
</file>